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60" activeTab="0"/>
  </bookViews>
  <sheets>
    <sheet name="2 класс" sheetId="1" r:id="rId1"/>
  </sheets>
  <definedNames>
    <definedName name="HTML_CodePage" hidden="1">1251</definedName>
    <definedName name="HTML_Control" hidden="1">{"'длинная'!$A$4:$AE$21"}</definedName>
    <definedName name="HTML_Description" hidden="1">""</definedName>
    <definedName name="HTML_Email" hidden="1">""</definedName>
    <definedName name="HTML_Header" hidden="1">"длинная"</definedName>
    <definedName name="HTML_LastUpdate" hidden="1">"14.07.04"</definedName>
    <definedName name="HTML_LineAfter" hidden="1">FALSE</definedName>
    <definedName name="HTML_LineBefore" hidden="1">FALSE</definedName>
    <definedName name="HTML_Name" hidden="1">"terminal"</definedName>
    <definedName name="HTML_OBDlg2" hidden="1">TRUE</definedName>
    <definedName name="HTML_OBDlg4" hidden="1">TRUE</definedName>
    <definedName name="HTML_OS" hidden="1">0</definedName>
    <definedName name="HTML_PathFile" hidden="1">"C:\WINDOWS\Рабочий стол\MyHTML.htm"</definedName>
    <definedName name="HTML_Title" hidden="1">"длинная"</definedName>
    <definedName name="ОВ">#REF!</definedName>
    <definedName name="р">#REF!</definedName>
    <definedName name="рА">#REF!</definedName>
    <definedName name="рК">#REF!</definedName>
  </definedNames>
  <calcPr fullCalcOnLoad="1"/>
</workbook>
</file>

<file path=xl/sharedStrings.xml><?xml version="1.0" encoding="utf-8"?>
<sst xmlns="http://schemas.openxmlformats.org/spreadsheetml/2006/main" count="67" uniqueCount="58">
  <si>
    <t>№ п/п</t>
  </si>
  <si>
    <t>Команда</t>
  </si>
  <si>
    <t>УТВЕРЖДАЮ:</t>
  </si>
  <si>
    <t>Главный судья соревнований</t>
  </si>
  <si>
    <t>Список участников</t>
  </si>
  <si>
    <t>Ранг участников</t>
  </si>
  <si>
    <t>Время старта</t>
  </si>
  <si>
    <t>Время финиша</t>
  </si>
  <si>
    <t>Ходовое время</t>
  </si>
  <si>
    <t>Штрафы на этапах</t>
  </si>
  <si>
    <t>Сумма штрафов</t>
  </si>
  <si>
    <t>Сумма штрафного времени</t>
  </si>
  <si>
    <t>Результат</t>
  </si>
  <si>
    <t>Место</t>
  </si>
  <si>
    <t>Процент от победителя</t>
  </si>
  <si>
    <t>Выполненный разряд</t>
  </si>
  <si>
    <t>Ранг соревнований</t>
  </si>
  <si>
    <t>Регион</t>
  </si>
  <si>
    <t>Навесная</t>
  </si>
  <si>
    <t>Баллы</t>
  </si>
  <si>
    <t>Федерация спортивного туризма города Челябинска</t>
  </si>
  <si>
    <t>Муниципальное учреждение "Городской туристический клуб "Родонит"</t>
  </si>
  <si>
    <t>Открытое Первенство города по спортивному туризму на пешеходных дистанциях</t>
  </si>
  <si>
    <t>______С.Л.Востриков, С1К, г.Челябинск</t>
  </si>
  <si>
    <t>ПРОТОКОЛ</t>
  </si>
  <si>
    <t>Главный секретарь  _________________________________   Осипова М.Н., С1к, г.Челябинск</t>
  </si>
  <si>
    <t>Спуск</t>
  </si>
  <si>
    <t>Подъём</t>
  </si>
  <si>
    <t>Параллельные</t>
  </si>
  <si>
    <t>Поляна</t>
  </si>
  <si>
    <t>ЦДЮТур "Космос" - 4</t>
  </si>
  <si>
    <t>ЦДЮТур "Космос" - 5</t>
  </si>
  <si>
    <t>ЦДЮТур "Космос" - 2</t>
  </si>
  <si>
    <t>ЦДЮТур "Космос" - 3</t>
  </si>
  <si>
    <t>т/к "Каскад" МОУ СОШ № 107</t>
  </si>
  <si>
    <t>"Вираж" - ЦДЮТиК г.Миасс</t>
  </si>
  <si>
    <t>ДДТ г.Курган</t>
  </si>
  <si>
    <t>МОУ СОШ  № 100</t>
  </si>
  <si>
    <t>Челябинск</t>
  </si>
  <si>
    <t>Курган</t>
  </si>
  <si>
    <t>Миасс</t>
  </si>
  <si>
    <t>Назарова Мария(б/р), Чеусова Дарья(III), 
Бабаев Николай(б/р), Хильченко Андрей(III)</t>
  </si>
  <si>
    <t>Калайкова Дарья(II), Авраменко Артём(II), 
Игошева Татьяна(II), Тагиров Марат(II)</t>
  </si>
  <si>
    <t>Дроздова Ксения(III), Виталий(III), 
Горбачёв Илья(б/р), Шерстнева Анна(III)</t>
  </si>
  <si>
    <t>Предеин Егор(2юн), Игумнова Елена(3юн), 
Таранов Иван(2юн), Дробинин Виталий(3юн)</t>
  </si>
  <si>
    <t>Максимов Владлен(II), Жемеров Максим(II), 
Любимова Дарья(II), Соловьёва Валерия(II)</t>
  </si>
  <si>
    <t>Говрюшенко Виктория(б/р), Андриевских Егор(II), 
Текутьев Алексей(б/р), Заварухин Владимир(б/р)</t>
  </si>
  <si>
    <t>Минин Александр(II),Юрченко Юрий(б/р), 
Алексеевских Анастасия(б/р),Краева Дарья(б/р)</t>
  </si>
  <si>
    <t xml:space="preserve">Вылегжанин Александр(б/р), Онипко Анна(б/р), 
Первушин Владимир(б/р), Угрюмова Анна(б/р) </t>
  </si>
  <si>
    <t>Отсечка</t>
  </si>
  <si>
    <t>II</t>
  </si>
  <si>
    <t>III</t>
  </si>
  <si>
    <t>I</t>
  </si>
  <si>
    <t>2юн.</t>
  </si>
  <si>
    <t xml:space="preserve">ПРИЛОЖЕНИЕ № 7.6 </t>
  </si>
  <si>
    <t>Управление по физической культуре спорту и туризму Администрации  города Челябинска</t>
  </si>
  <si>
    <t>дистанции пешеходная - группа  (2 класс - вторая группа)</t>
  </si>
  <si>
    <t xml:space="preserve">03 октября 2010 г.                                                                                                                                                                                             г.Челябинск, Шершнёвский лесопарк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</si>
</sst>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h:mm:ss;@"/>
    <numFmt numFmtId="171" formatCode="[h]:mm:ss;@"/>
    <numFmt numFmtId="172" formatCode="mm:ss.0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1" fontId="6" fillId="0" borderId="0" xfId="0" applyNumberFormat="1" applyFont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9" fontId="4" fillId="0" borderId="10" xfId="5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ман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10.75390625" style="0" customWidth="1"/>
    <col min="4" max="4" width="34.875" style="0" customWidth="1"/>
    <col min="5" max="5" width="4.625" style="0" hidden="1" customWidth="1"/>
    <col min="6" max="6" width="5.125" style="0" customWidth="1"/>
    <col min="7" max="7" width="7.375" style="0" customWidth="1"/>
    <col min="8" max="8" width="6.875" style="0" customWidth="1"/>
    <col min="9" max="9" width="7.625" style="0" customWidth="1"/>
    <col min="10" max="10" width="5.00390625" style="0" customWidth="1"/>
    <col min="11" max="11" width="4.625" style="0" customWidth="1"/>
    <col min="12" max="12" width="4.875" style="0" customWidth="1"/>
    <col min="13" max="13" width="5.75390625" style="0" customWidth="1"/>
    <col min="14" max="14" width="4.75390625" style="0" customWidth="1"/>
    <col min="15" max="15" width="4.00390625" style="0" customWidth="1"/>
    <col min="16" max="17" width="8.00390625" style="0" customWidth="1"/>
    <col min="18" max="18" width="7.375" style="0" customWidth="1"/>
    <col min="19" max="19" width="4.875" style="0" customWidth="1"/>
    <col min="20" max="20" width="8.00390625" style="0" customWidth="1"/>
    <col min="21" max="21" width="6.625" style="0" customWidth="1"/>
  </cols>
  <sheetData>
    <row r="1" spans="1:21" ht="12.75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0" ht="15">
      <c r="B2" s="32" t="s">
        <v>55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0" ht="15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2:20" ht="15"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2:21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1" t="s">
        <v>2</v>
      </c>
      <c r="N5" s="21"/>
      <c r="O5" s="21"/>
      <c r="P5" s="21"/>
      <c r="Q5" s="21"/>
      <c r="R5" s="21"/>
      <c r="S5" s="21"/>
      <c r="T5" s="21"/>
      <c r="U5" s="21"/>
    </row>
    <row r="6" spans="2:21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21" t="s">
        <v>3</v>
      </c>
      <c r="N6" s="21"/>
      <c r="O6" s="21"/>
      <c r="P6" s="21"/>
      <c r="Q6" s="21"/>
      <c r="R6" s="21"/>
      <c r="S6" s="21"/>
      <c r="T6" s="21"/>
      <c r="U6" s="21"/>
    </row>
    <row r="7" spans="2:21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1" t="s">
        <v>23</v>
      </c>
      <c r="N7" s="21"/>
      <c r="O7" s="21"/>
      <c r="P7" s="21"/>
      <c r="Q7" s="21"/>
      <c r="R7" s="21"/>
      <c r="S7" s="21"/>
      <c r="T7" s="21"/>
      <c r="U7" s="21"/>
    </row>
    <row r="8" spans="1:21" ht="15.75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>
      <c r="A10" s="26" t="s">
        <v>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5.75">
      <c r="A11" s="31" t="s">
        <v>57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9.5" customHeight="1">
      <c r="A12" s="20" t="s">
        <v>0</v>
      </c>
      <c r="B12" s="20" t="s">
        <v>1</v>
      </c>
      <c r="C12" s="20" t="s">
        <v>17</v>
      </c>
      <c r="D12" s="20" t="s">
        <v>4</v>
      </c>
      <c r="E12" s="23" t="s">
        <v>19</v>
      </c>
      <c r="F12" s="23" t="s">
        <v>5</v>
      </c>
      <c r="G12" s="23" t="s">
        <v>6</v>
      </c>
      <c r="H12" s="23" t="s">
        <v>7</v>
      </c>
      <c r="I12" s="27" t="s">
        <v>8</v>
      </c>
      <c r="J12" s="29" t="s">
        <v>9</v>
      </c>
      <c r="K12" s="30"/>
      <c r="L12" s="30"/>
      <c r="M12" s="30"/>
      <c r="N12" s="30"/>
      <c r="O12" s="23" t="s">
        <v>10</v>
      </c>
      <c r="P12" s="23" t="s">
        <v>11</v>
      </c>
      <c r="Q12" s="23" t="s">
        <v>49</v>
      </c>
      <c r="R12" s="22" t="s">
        <v>12</v>
      </c>
      <c r="S12" s="22" t="s">
        <v>13</v>
      </c>
      <c r="T12" s="23" t="s">
        <v>14</v>
      </c>
      <c r="U12" s="22" t="s">
        <v>15</v>
      </c>
    </row>
    <row r="13" spans="1:21" ht="112.5" customHeight="1">
      <c r="A13" s="20"/>
      <c r="B13" s="20"/>
      <c r="C13" s="20"/>
      <c r="D13" s="20"/>
      <c r="E13" s="24"/>
      <c r="F13" s="24"/>
      <c r="G13" s="24"/>
      <c r="H13" s="24"/>
      <c r="I13" s="28"/>
      <c r="J13" s="1" t="s">
        <v>26</v>
      </c>
      <c r="K13" s="1" t="s">
        <v>27</v>
      </c>
      <c r="L13" s="1" t="s">
        <v>28</v>
      </c>
      <c r="M13" s="1" t="s">
        <v>29</v>
      </c>
      <c r="N13" s="1" t="s">
        <v>18</v>
      </c>
      <c r="O13" s="24"/>
      <c r="P13" s="24"/>
      <c r="Q13" s="24"/>
      <c r="R13" s="22"/>
      <c r="S13" s="22"/>
      <c r="T13" s="24"/>
      <c r="U13" s="22"/>
    </row>
    <row r="14" spans="1:21" ht="26.25" customHeight="1">
      <c r="A14" s="2">
        <v>1</v>
      </c>
      <c r="B14" s="15" t="s">
        <v>32</v>
      </c>
      <c r="C14" s="2" t="s">
        <v>38</v>
      </c>
      <c r="D14" s="12" t="s">
        <v>47</v>
      </c>
      <c r="E14" s="12">
        <v>3</v>
      </c>
      <c r="F14" s="13">
        <f aca="true" t="shared" si="0" ref="F14:F21">E14/6</f>
        <v>0.5</v>
      </c>
      <c r="G14" s="14">
        <v>0.03125</v>
      </c>
      <c r="H14" s="14">
        <v>0.07442129629629629</v>
      </c>
      <c r="I14" s="18">
        <f aca="true" t="shared" si="1" ref="I14:I21">H14-G14</f>
        <v>0.04317129629629629</v>
      </c>
      <c r="J14" s="2">
        <v>10</v>
      </c>
      <c r="K14" s="2">
        <v>0</v>
      </c>
      <c r="L14" s="2">
        <v>0</v>
      </c>
      <c r="M14" s="19">
        <v>4</v>
      </c>
      <c r="N14" s="2">
        <v>1</v>
      </c>
      <c r="O14" s="2">
        <f aca="true" t="shared" si="2" ref="O14:O21">SUM(J14:N14)</f>
        <v>15</v>
      </c>
      <c r="P14" s="18">
        <f aca="true" t="shared" si="3" ref="P14:P21">O14*TIMEVALUE("0:00:30")</f>
        <v>0.005208333333333334</v>
      </c>
      <c r="Q14" s="18">
        <v>0.001388888888888889</v>
      </c>
      <c r="R14" s="18">
        <f>I14+P14-Q14</f>
        <v>0.046990740740740736</v>
      </c>
      <c r="S14" s="2" t="s">
        <v>52</v>
      </c>
      <c r="T14" s="10">
        <f>R14/$R$14</f>
        <v>1</v>
      </c>
      <c r="U14" s="2" t="s">
        <v>50</v>
      </c>
    </row>
    <row r="15" spans="1:21" ht="28.5" customHeight="1">
      <c r="A15" s="2">
        <v>2</v>
      </c>
      <c r="B15" s="15" t="s">
        <v>35</v>
      </c>
      <c r="C15" s="2" t="s">
        <v>40</v>
      </c>
      <c r="D15" s="12" t="s">
        <v>42</v>
      </c>
      <c r="E15" s="12">
        <v>12</v>
      </c>
      <c r="F15" s="13">
        <f t="shared" si="0"/>
        <v>2</v>
      </c>
      <c r="G15" s="14">
        <v>0.06597222222222222</v>
      </c>
      <c r="H15" s="14">
        <v>0.1091550925925926</v>
      </c>
      <c r="I15" s="18">
        <f t="shared" si="1"/>
        <v>0.04318287037037037</v>
      </c>
      <c r="J15" s="2">
        <v>0</v>
      </c>
      <c r="K15" s="2">
        <v>0</v>
      </c>
      <c r="L15" s="2">
        <v>0</v>
      </c>
      <c r="M15" s="2">
        <v>12</v>
      </c>
      <c r="N15" s="2">
        <v>0</v>
      </c>
      <c r="O15" s="2">
        <f t="shared" si="2"/>
        <v>12</v>
      </c>
      <c r="P15" s="18">
        <f t="shared" si="3"/>
        <v>0.004166666666666667</v>
      </c>
      <c r="Q15" s="18"/>
      <c r="R15" s="18">
        <f aca="true" t="shared" si="4" ref="R15:R21">I15+P15-Q15</f>
        <v>0.04734953703703704</v>
      </c>
      <c r="S15" s="2" t="s">
        <v>50</v>
      </c>
      <c r="T15" s="10">
        <f aca="true" t="shared" si="5" ref="T15:T21">R15/$R$14</f>
        <v>1.0076354679802957</v>
      </c>
      <c r="U15" s="2" t="s">
        <v>50</v>
      </c>
    </row>
    <row r="16" spans="1:21" ht="27" customHeight="1">
      <c r="A16" s="2">
        <v>3</v>
      </c>
      <c r="B16" s="15" t="s">
        <v>36</v>
      </c>
      <c r="C16" s="2" t="s">
        <v>39</v>
      </c>
      <c r="D16" s="12" t="s">
        <v>44</v>
      </c>
      <c r="E16" s="12">
        <v>0.8</v>
      </c>
      <c r="F16" s="13">
        <f t="shared" si="0"/>
        <v>0.13333333333333333</v>
      </c>
      <c r="G16" s="14">
        <v>0.034722222222222224</v>
      </c>
      <c r="H16" s="14">
        <v>0.0918287037037037</v>
      </c>
      <c r="I16" s="18">
        <f t="shared" si="1"/>
        <v>0.05710648148148148</v>
      </c>
      <c r="J16" s="2">
        <v>3</v>
      </c>
      <c r="K16" s="2">
        <v>0</v>
      </c>
      <c r="L16" s="2">
        <v>0</v>
      </c>
      <c r="M16" s="2">
        <v>5</v>
      </c>
      <c r="N16" s="2">
        <v>0</v>
      </c>
      <c r="O16" s="2">
        <f t="shared" si="2"/>
        <v>8</v>
      </c>
      <c r="P16" s="18">
        <f t="shared" si="3"/>
        <v>0.002777777777777778</v>
      </c>
      <c r="Q16" s="18">
        <v>0.001388888888888889</v>
      </c>
      <c r="R16" s="18">
        <f t="shared" si="4"/>
        <v>0.058495370370370364</v>
      </c>
      <c r="S16" s="2" t="s">
        <v>51</v>
      </c>
      <c r="T16" s="10">
        <f t="shared" si="5"/>
        <v>1.2448275862068965</v>
      </c>
      <c r="U16" s="2" t="s">
        <v>51</v>
      </c>
    </row>
    <row r="17" spans="1:21" ht="27" customHeight="1">
      <c r="A17" s="2">
        <v>4</v>
      </c>
      <c r="B17" s="15" t="s">
        <v>31</v>
      </c>
      <c r="C17" s="2" t="s">
        <v>38</v>
      </c>
      <c r="D17" s="12" t="s">
        <v>43</v>
      </c>
      <c r="E17" s="12">
        <v>3</v>
      </c>
      <c r="F17" s="13">
        <f t="shared" si="0"/>
        <v>0.5</v>
      </c>
      <c r="G17" s="14">
        <v>0.04513888888888889</v>
      </c>
      <c r="H17" s="14">
        <v>0.10756944444444444</v>
      </c>
      <c r="I17" s="18">
        <f t="shared" si="1"/>
        <v>0.06243055555555555</v>
      </c>
      <c r="J17" s="2">
        <v>0</v>
      </c>
      <c r="K17" s="2">
        <v>0</v>
      </c>
      <c r="L17" s="2">
        <v>0</v>
      </c>
      <c r="M17" s="2">
        <v>7</v>
      </c>
      <c r="N17" s="2">
        <v>3</v>
      </c>
      <c r="O17" s="2">
        <f t="shared" si="2"/>
        <v>10</v>
      </c>
      <c r="P17" s="18">
        <f t="shared" si="3"/>
        <v>0.0034722222222222225</v>
      </c>
      <c r="Q17" s="18"/>
      <c r="R17" s="18">
        <f t="shared" si="4"/>
        <v>0.06590277777777777</v>
      </c>
      <c r="S17" s="2">
        <v>4</v>
      </c>
      <c r="T17" s="10">
        <f t="shared" si="5"/>
        <v>1.402463054187192</v>
      </c>
      <c r="U17" s="2" t="s">
        <v>53</v>
      </c>
    </row>
    <row r="18" spans="1:21" ht="26.25" customHeight="1">
      <c r="A18" s="2">
        <v>5</v>
      </c>
      <c r="B18" s="15" t="s">
        <v>33</v>
      </c>
      <c r="C18" s="2" t="s">
        <v>38</v>
      </c>
      <c r="D18" s="12" t="s">
        <v>46</v>
      </c>
      <c r="E18" s="12">
        <v>3</v>
      </c>
      <c r="F18" s="13">
        <f t="shared" si="0"/>
        <v>0.5</v>
      </c>
      <c r="G18" s="14">
        <v>0.013888888888888888</v>
      </c>
      <c r="H18" s="14">
        <v>0.08009259259259259</v>
      </c>
      <c r="I18" s="18">
        <f t="shared" si="1"/>
        <v>0.06620370370370371</v>
      </c>
      <c r="J18" s="2">
        <v>3</v>
      </c>
      <c r="K18" s="2">
        <v>1</v>
      </c>
      <c r="L18" s="2">
        <v>0</v>
      </c>
      <c r="M18" s="2">
        <v>9</v>
      </c>
      <c r="N18" s="2">
        <v>0</v>
      </c>
      <c r="O18" s="2">
        <f t="shared" si="2"/>
        <v>13</v>
      </c>
      <c r="P18" s="18">
        <f t="shared" si="3"/>
        <v>0.004513888888888889</v>
      </c>
      <c r="Q18" s="18">
        <v>0.001388888888888889</v>
      </c>
      <c r="R18" s="18">
        <f t="shared" si="4"/>
        <v>0.06932870370370371</v>
      </c>
      <c r="S18" s="2">
        <v>5</v>
      </c>
      <c r="T18" s="10">
        <f t="shared" si="5"/>
        <v>1.4753694581280792</v>
      </c>
      <c r="U18" s="2" t="s">
        <v>53</v>
      </c>
    </row>
    <row r="19" spans="1:21" ht="39" customHeight="1">
      <c r="A19" s="2">
        <v>6</v>
      </c>
      <c r="B19" s="15" t="s">
        <v>37</v>
      </c>
      <c r="C19" s="2" t="s">
        <v>38</v>
      </c>
      <c r="D19" s="12" t="s">
        <v>45</v>
      </c>
      <c r="E19" s="12">
        <v>12</v>
      </c>
      <c r="F19" s="13">
        <f t="shared" si="0"/>
        <v>2</v>
      </c>
      <c r="G19" s="14">
        <v>0.024305555555555556</v>
      </c>
      <c r="H19" s="14">
        <v>0.08997685185185185</v>
      </c>
      <c r="I19" s="18">
        <f t="shared" si="1"/>
        <v>0.0656712962962963</v>
      </c>
      <c r="J19" s="2">
        <v>21</v>
      </c>
      <c r="K19" s="2">
        <v>0</v>
      </c>
      <c r="L19" s="2">
        <v>0</v>
      </c>
      <c r="M19" s="2">
        <v>0</v>
      </c>
      <c r="N19" s="2">
        <v>0</v>
      </c>
      <c r="O19" s="2">
        <f t="shared" si="2"/>
        <v>21</v>
      </c>
      <c r="P19" s="18">
        <f t="shared" si="3"/>
        <v>0.007291666666666667</v>
      </c>
      <c r="Q19" s="18"/>
      <c r="R19" s="18">
        <f t="shared" si="4"/>
        <v>0.07296296296296297</v>
      </c>
      <c r="S19" s="2">
        <v>6</v>
      </c>
      <c r="T19" s="10">
        <f t="shared" si="5"/>
        <v>1.5527093596059116</v>
      </c>
      <c r="U19" s="2"/>
    </row>
    <row r="20" spans="1:21" ht="39" customHeight="1">
      <c r="A20" s="2">
        <v>7</v>
      </c>
      <c r="B20" s="16" t="s">
        <v>30</v>
      </c>
      <c r="C20" s="2" t="s">
        <v>38</v>
      </c>
      <c r="D20" s="12" t="s">
        <v>41</v>
      </c>
      <c r="E20" s="12">
        <v>2</v>
      </c>
      <c r="F20" s="13">
        <f t="shared" si="0"/>
        <v>0.3333333333333333</v>
      </c>
      <c r="G20" s="14">
        <v>0.05555555555555555</v>
      </c>
      <c r="H20" s="14">
        <v>0.1836574074074074</v>
      </c>
      <c r="I20" s="18">
        <f t="shared" si="1"/>
        <v>0.12810185185185186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f t="shared" si="2"/>
        <v>1</v>
      </c>
      <c r="P20" s="18">
        <f t="shared" si="3"/>
        <v>0.00034722222222222224</v>
      </c>
      <c r="Q20" s="18">
        <v>0.001388888888888889</v>
      </c>
      <c r="R20" s="18">
        <f t="shared" si="4"/>
        <v>0.1270601851851852</v>
      </c>
      <c r="S20" s="2">
        <v>7</v>
      </c>
      <c r="T20" s="10">
        <f t="shared" si="5"/>
        <v>2.703940886699508</v>
      </c>
      <c r="U20" s="2"/>
    </row>
    <row r="21" spans="1:21" ht="39" customHeight="1">
      <c r="A21" s="2">
        <v>8</v>
      </c>
      <c r="B21" s="15" t="s">
        <v>34</v>
      </c>
      <c r="C21" s="2" t="s">
        <v>38</v>
      </c>
      <c r="D21" s="12" t="s">
        <v>48</v>
      </c>
      <c r="E21" s="12">
        <v>0</v>
      </c>
      <c r="F21" s="13">
        <f t="shared" si="0"/>
        <v>0</v>
      </c>
      <c r="G21" s="14">
        <v>0.0763888888888889</v>
      </c>
      <c r="H21" s="14">
        <v>0.22019675925925927</v>
      </c>
      <c r="I21" s="18">
        <f t="shared" si="1"/>
        <v>0.14380787037037038</v>
      </c>
      <c r="J21" s="2">
        <v>3</v>
      </c>
      <c r="K21" s="2">
        <v>0</v>
      </c>
      <c r="L21" s="2">
        <v>0</v>
      </c>
      <c r="M21" s="2">
        <v>5</v>
      </c>
      <c r="N21" s="2">
        <v>3</v>
      </c>
      <c r="O21" s="2">
        <f t="shared" si="2"/>
        <v>11</v>
      </c>
      <c r="P21" s="18">
        <f t="shared" si="3"/>
        <v>0.0038194444444444448</v>
      </c>
      <c r="Q21" s="18"/>
      <c r="R21" s="18">
        <f t="shared" si="4"/>
        <v>0.14762731481481484</v>
      </c>
      <c r="S21" s="2">
        <v>8</v>
      </c>
      <c r="T21" s="10">
        <f t="shared" si="5"/>
        <v>3.1416256157635476</v>
      </c>
      <c r="U21" s="2"/>
    </row>
    <row r="22" spans="1:21" ht="15.75">
      <c r="A22" s="3"/>
      <c r="C22" s="3"/>
      <c r="D22" s="4" t="s">
        <v>16</v>
      </c>
      <c r="E22" s="4"/>
      <c r="F22" s="17">
        <f>SUM(F14:F19)*4</f>
        <v>22.53333333333333</v>
      </c>
      <c r="G22" s="5"/>
      <c r="H22" s="4"/>
      <c r="I22" s="6"/>
      <c r="J22" s="3"/>
      <c r="K22" s="3"/>
      <c r="L22" s="3"/>
      <c r="M22" s="3"/>
      <c r="N22" s="3"/>
      <c r="O22" s="3"/>
      <c r="P22" s="7"/>
      <c r="Q22" s="7"/>
      <c r="R22" s="7"/>
      <c r="S22" s="3"/>
      <c r="T22" s="8"/>
      <c r="U22" s="3"/>
    </row>
    <row r="23" spans="1:21" ht="15.75">
      <c r="A23" s="3"/>
      <c r="C23" s="3"/>
      <c r="D23" s="4"/>
      <c r="E23" s="4"/>
      <c r="F23" s="17"/>
      <c r="G23" s="5"/>
      <c r="H23" s="4"/>
      <c r="I23" s="6"/>
      <c r="J23" s="3"/>
      <c r="K23" s="3"/>
      <c r="L23" s="3"/>
      <c r="M23" s="3"/>
      <c r="N23" s="3"/>
      <c r="O23" s="3"/>
      <c r="P23" s="7"/>
      <c r="Q23" s="7"/>
      <c r="R23" s="7"/>
      <c r="S23" s="3"/>
      <c r="T23" s="8"/>
      <c r="U23" s="3"/>
    </row>
    <row r="24" spans="1:21" ht="15.75">
      <c r="A24" s="3"/>
      <c r="C24" s="3"/>
      <c r="D24" s="4"/>
      <c r="E24" s="4"/>
      <c r="F24" s="17"/>
      <c r="G24" s="5"/>
      <c r="H24" s="4"/>
      <c r="I24" s="6"/>
      <c r="J24" s="3"/>
      <c r="K24" s="3"/>
      <c r="L24" s="3"/>
      <c r="M24" s="3"/>
      <c r="N24" s="3"/>
      <c r="O24" s="3"/>
      <c r="P24" s="7"/>
      <c r="Q24" s="7"/>
      <c r="R24" s="7"/>
      <c r="S24" s="3"/>
      <c r="T24" s="8"/>
      <c r="U24" s="3"/>
    </row>
    <row r="25" spans="1:21" ht="15">
      <c r="A25" s="9"/>
      <c r="B25" s="25" t="s">
        <v>25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9"/>
      <c r="P25" s="9"/>
      <c r="Q25" s="9"/>
      <c r="R25" s="9"/>
      <c r="S25" s="9"/>
      <c r="T25" s="9"/>
      <c r="U25" s="9"/>
    </row>
  </sheetData>
  <sheetProtection/>
  <mergeCells count="29">
    <mergeCell ref="D12:D13"/>
    <mergeCell ref="T12:T13"/>
    <mergeCell ref="F12:F13"/>
    <mergeCell ref="B2:T2"/>
    <mergeCell ref="B3:T3"/>
    <mergeCell ref="B4:T4"/>
    <mergeCell ref="B12:B13"/>
    <mergeCell ref="A8:U8"/>
    <mergeCell ref="A10:U10"/>
    <mergeCell ref="A9:U9"/>
    <mergeCell ref="A1:U1"/>
    <mergeCell ref="B25:N25"/>
    <mergeCell ref="P12:P13"/>
    <mergeCell ref="R12:R13"/>
    <mergeCell ref="H12:H13"/>
    <mergeCell ref="I12:I13"/>
    <mergeCell ref="J12:N12"/>
    <mergeCell ref="A11:U11"/>
    <mergeCell ref="C12:C13"/>
    <mergeCell ref="A12:A13"/>
    <mergeCell ref="M5:U5"/>
    <mergeCell ref="M6:U6"/>
    <mergeCell ref="M7:U7"/>
    <mergeCell ref="S12:S13"/>
    <mergeCell ref="Q12:Q13"/>
    <mergeCell ref="E12:E13"/>
    <mergeCell ref="U12:U13"/>
    <mergeCell ref="G12:G13"/>
    <mergeCell ref="O12:O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Федерация спортивного ориентирования РО</dc:creator>
  <cp:keywords/>
  <dc:description/>
  <cp:lastModifiedBy>Admin</cp:lastModifiedBy>
  <cp:lastPrinted>2010-10-04T10:18:02Z</cp:lastPrinted>
  <dcterms:created xsi:type="dcterms:W3CDTF">2004-07-01T13:42:27Z</dcterms:created>
  <dcterms:modified xsi:type="dcterms:W3CDTF">2010-10-04T10:18:04Z</dcterms:modified>
  <cp:category/>
  <cp:version/>
  <cp:contentType/>
  <cp:contentStatus/>
</cp:coreProperties>
</file>